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/>
  <mc:AlternateContent xmlns:mc="http://schemas.openxmlformats.org/markup-compatibility/2006">
    <mc:Choice Requires="x15">
      <x15ac:absPath xmlns:x15ac="http://schemas.microsoft.com/office/spreadsheetml/2010/11/ac" url="D:\O\AV\028\1 výzva\"/>
    </mc:Choice>
  </mc:AlternateContent>
  <xr:revisionPtr revIDLastSave="0" documentId="13_ncr:1_{576753DE-6F10-4B8F-BA48-2916B8C9AAE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AVT!$B$1:$T$12</definedName>
  </definedNames>
  <calcPr calcId="191029"/>
</workbook>
</file>

<file path=xl/calcChain.xml><?xml version="1.0" encoding="utf-8"?>
<calcChain xmlns="http://schemas.openxmlformats.org/spreadsheetml/2006/main">
  <c r="S8" i="1" l="1"/>
  <c r="S9" i="1"/>
  <c r="T8" i="1"/>
  <c r="P8" i="1"/>
  <c r="P9" i="1"/>
  <c r="T9" i="1" l="1"/>
  <c r="S7" i="1"/>
  <c r="R12" i="1" s="1"/>
  <c r="T7" i="1"/>
  <c r="P7" i="1"/>
  <c r="Q12" i="1" s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<sst xmlns="http://schemas.openxmlformats.org/spreadsheetml/2006/main" count="47" uniqueCount="43">
  <si>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</si>
  <si>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</si>
  <si>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</si>
  <si>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</si>
  <si>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</si>
  <si>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</si>
  <si>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</si>
  <si>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</si>
  <si>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</si>
  <si>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</si>
  <si>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</si>
  <si>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</si>
  <si>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</si>
  <si>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</si>
  <si>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</si>
  <si>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</si>
  <si>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</si>
  <si>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</si>
  <si>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</si>
  <si>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</si>
  <si>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</si>
  <si>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</si>
  <si>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</si>
  <si>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</si>
  <si>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</si>
  <si>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</si>
  <si>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</si>
  <si>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</si>
  <si>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</si>
  <si>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Příloha č. 2 Kupní smlouvy - technická specifikace
Audiovizuální technika (II.) 028 - 2021</t>
  </si>
  <si>
    <t>Dataprojektor přenositelný</t>
  </si>
  <si>
    <t>ks</t>
  </si>
  <si>
    <t>Kabel HDMI propojovací</t>
  </si>
  <si>
    <t>Společná faktura</t>
  </si>
  <si>
    <t>NE</t>
  </si>
  <si>
    <t>Pokud financováno z projektových prostředků, pak ŘEŠITEL uvede: NÁZEV A ČÍSLO DOTAČNÍHO PROJEKTU</t>
  </si>
  <si>
    <t>Ing. Jan Šobra, Ph.D.,
Tel.: 37763 4458</t>
  </si>
  <si>
    <t xml:space="preserve">Univerzitní 26,
301 00 Plzeň,
Fakulta elektrotechnická - Katedra výkonové elektroniky a strojů,
místnost EK 211 </t>
  </si>
  <si>
    <r>
      <t xml:space="preserve">Technologie 3LCD.
Zdroj světla: lampa.
Rozlišení (nativní): min. Full HD 1080p, 1920 x 1080 px.
Poměr stran obrazu: 16 : 9.
Svítivost: min. 3 500 ANSI lm.
Kontrastní poměr: min. 16 000 : 1.
Životnost lampy: min. 6 000 h v běžném režimu, min. 10 000 h v úsporném (ECO) režimu.
Korekce lichobežníku: auto vertikální rozsah min. ± 30 °, manuální horizontální rozsah min. ± 30 °.
2D vertikální obnovovací frekvence: min. 192 Hz.
Zoom: Manual.
Úhlopřícka promítaného obrazu: minimální alespoň 30 palců - maximální alespoň 300 palců.
Projekční vzdálenost: minimální pod 1,7 m - maximální nad 1,9 m.
Ostření: Manuální.
Rozhraní: HDMI vstup (2x), VGA vstup, USB 2.0, kompozitní vstup.
Funkce a vlastnosti: Posuvník vypnutí zvuku a obrazu (A/V Mute), Automatické vyhledávání zdroje, vestavěný reproduktor (min. 2 W), Horizontální a vertikální korekce lichobežníkového zkreslení, funkce rozdělení obrazovky.
Spotřeba energie: max. 350 W v běžném režimu.
Napájení: AC 100 V - 240 V, 50 Hz - 60 Hz.
Rozměry: max. 310 x 260 x 100 mm (šírka x hloubka x výška).
Hmotnost výrobku: max. 2,9 kg.
Max. hladina hluku: Normální režim: 40 dB (A) - úsporný (ECO) režim: 30 dB (A).
</t>
    </r>
    <r>
      <rPr>
        <b/>
        <sz val="11"/>
        <color theme="1"/>
        <rFont val="Calibri"/>
        <family val="2"/>
        <charset val="238"/>
        <scheme val="minor"/>
      </rPr>
      <t>Obsah dodávky</t>
    </r>
    <r>
      <rPr>
        <sz val="11"/>
        <color theme="1"/>
        <rFont val="Calibri"/>
        <family val="2"/>
        <charset val="238"/>
        <scheme val="minor"/>
      </rPr>
      <t>: VGA kabel, hlavní zařízení, napájecí kabel, dálkové ovládání, návod k použití (tištěná nebo elektronická forma).
Umístění: Montáž na strop, Stůl.
Záruka: min. 24 měsíců u dodavatele, lampa min. 12 měsíců nebo 1 000 h.</t>
    </r>
  </si>
  <si>
    <t>Záruka: min. 24 měsíců u dodavatele, lampa min. 12 měsíců nebo 1 000 h.</t>
  </si>
  <si>
    <t>Brašna pro projektor - kompatibilní s pol.č. 1</t>
  </si>
  <si>
    <t>Brašna pro projektor viz položka č. 1. 
Vnitřní rozměry: min. dle rozměrů dodávaného projektoru, max. 330 x 300 x 130 mm. 
Brašna musí být vybavena popruhem pro nošení přes rameno. 
Hlavní kapsa pro projektor, menší kapsa pro příslušenství (kabely, dálkové ovládání).</t>
  </si>
  <si>
    <t>Propojovací kabel pro spojení dvou audio/video zařízení přes HDMI rozhraní. 
Konektory rovné HDMI typ A (male). 
Délka kabelu 2 m. 
Standard HDMI 1.3 a novější.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</si>
</sst>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11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topLeftCell="A6" zoomScale="80" zoomScaleNormal="80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34.42578125" style="1" customWidth="1"/>
    <col min="7" max="7" width="27.85546875" style="1" customWidth="1"/>
    <col min="8" max="8" width="25.140625" style="1" customWidth="1"/>
    <col min="9" max="9" width="21.42578125" style="1" customWidth="1"/>
    <col min="10" max="10" width="16.5703125" style="1" customWidth="1"/>
    <col min="11" max="11" width="27.7109375" style="5" hidden="1" customWidth="1"/>
    <col min="12" max="12" width="28.5703125" style="5" customWidth="1"/>
    <col min="13" max="13" width="26.5703125" style="5" customWidth="1"/>
    <col min="14" max="14" width="42.8554687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6.28515625" style="5" hidden="1" customWidth="1"/>
    <col min="22" max="22" width="36.28515625" style="4" customWidth="1"/>
    <col min="23" max="16384" width="9.140625" style="5"/>
  </cols>
  <sheetData>
    <row r="1" spans="1:22" ht="42.6" customHeight="1" x14ac:dyDescent="0.25">
      <c r="B1" s="82" t="s">
        <v>29</v>
      </c>
      <c r="C1" s="83"/>
      <c r="D1" s="83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26</v>
      </c>
      <c r="I6" s="35" t="s">
        <v>17</v>
      </c>
      <c r="J6" s="35" t="s">
        <v>18</v>
      </c>
      <c r="K6" s="24" t="s">
        <v>35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75" t="s">
        <v>8</v>
      </c>
      <c r="T6" s="75" t="s">
        <v>9</v>
      </c>
      <c r="U6" s="35" t="s">
        <v>24</v>
      </c>
      <c r="V6" s="35" t="s">
        <v>25</v>
      </c>
    </row>
    <row r="7" spans="1:22" ht="409.5" customHeight="1" thickTop="1" x14ac:dyDescent="0.25">
      <c r="A7" s="26"/>
      <c r="B7" s="44">
        <v>1</v>
      </c>
      <c r="C7" s="76" t="s">
        <v>30</v>
      </c>
      <c r="D7" s="45">
        <v>1</v>
      </c>
      <c r="E7" s="72" t="s">
        <v>31</v>
      </c>
      <c r="F7" s="46" t="s">
        <v>38</v>
      </c>
      <c r="G7" s="105"/>
      <c r="H7" s="105"/>
      <c r="I7" s="89" t="s">
        <v>33</v>
      </c>
      <c r="J7" s="92" t="s">
        <v>34</v>
      </c>
      <c r="K7" s="95"/>
      <c r="L7" s="76" t="s">
        <v>39</v>
      </c>
      <c r="M7" s="89" t="s">
        <v>36</v>
      </c>
      <c r="N7" s="89" t="s">
        <v>37</v>
      </c>
      <c r="O7" s="47">
        <v>30</v>
      </c>
      <c r="P7" s="48">
        <f>D7*Q7</f>
        <v>13000</v>
      </c>
      <c r="Q7" s="49">
        <v>13000</v>
      </c>
      <c r="R7" s="108"/>
      <c r="S7" s="50">
        <f>D7*R7</f>
        <v>0</v>
      </c>
      <c r="T7" s="51" t="str">
        <f t="shared" ref="T7" si="0">IF(ISNUMBER(R7), IF(R7&gt;Q7,"NEVYHOVUJE","VYHOVUJE")," ")</f>
        <v xml:space="preserve"> </v>
      </c>
      <c r="U7" s="98"/>
      <c r="V7" s="72" t="s">
        <v>12</v>
      </c>
    </row>
    <row r="8" spans="1:22" ht="104.25" customHeight="1" x14ac:dyDescent="0.25">
      <c r="A8" s="26"/>
      <c r="B8" s="52">
        <v>2</v>
      </c>
      <c r="C8" s="69" t="s">
        <v>40</v>
      </c>
      <c r="D8" s="53">
        <v>1</v>
      </c>
      <c r="E8" s="54" t="s">
        <v>31</v>
      </c>
      <c r="F8" s="70" t="s">
        <v>41</v>
      </c>
      <c r="G8" s="106"/>
      <c r="H8" s="102"/>
      <c r="I8" s="90"/>
      <c r="J8" s="93"/>
      <c r="K8" s="96"/>
      <c r="L8" s="104"/>
      <c r="M8" s="96"/>
      <c r="N8" s="96"/>
      <c r="O8" s="55">
        <v>30</v>
      </c>
      <c r="P8" s="56">
        <f>D8*Q8</f>
        <v>900</v>
      </c>
      <c r="Q8" s="57">
        <v>900</v>
      </c>
      <c r="R8" s="109"/>
      <c r="S8" s="58">
        <f>D8*R8</f>
        <v>0</v>
      </c>
      <c r="T8" s="59" t="str">
        <f t="shared" ref="T8:T9" si="1">IF(ISNUMBER(R8), IF(R8&gt;Q8,"NEVYHOVUJE","VYHOVUJE")," ")</f>
        <v xml:space="preserve"> </v>
      </c>
      <c r="U8" s="99"/>
      <c r="V8" s="101" t="s">
        <v>13</v>
      </c>
    </row>
    <row r="9" spans="1:22" ht="111.75" customHeight="1" thickBot="1" x14ac:dyDescent="0.3">
      <c r="A9" s="26"/>
      <c r="B9" s="60">
        <v>3</v>
      </c>
      <c r="C9" s="61" t="s">
        <v>32</v>
      </c>
      <c r="D9" s="62">
        <v>1</v>
      </c>
      <c r="E9" s="63" t="s">
        <v>31</v>
      </c>
      <c r="F9" s="71" t="s">
        <v>42</v>
      </c>
      <c r="G9" s="107"/>
      <c r="H9" s="103"/>
      <c r="I9" s="91"/>
      <c r="J9" s="94"/>
      <c r="K9" s="97"/>
      <c r="L9" s="91"/>
      <c r="M9" s="97"/>
      <c r="N9" s="97"/>
      <c r="O9" s="64">
        <v>30</v>
      </c>
      <c r="P9" s="65">
        <f>D9*Q9</f>
        <v>200</v>
      </c>
      <c r="Q9" s="66">
        <v>200</v>
      </c>
      <c r="R9" s="110"/>
      <c r="S9" s="67">
        <f>D9*R9</f>
        <v>0</v>
      </c>
      <c r="T9" s="68" t="str">
        <f t="shared" si="1"/>
        <v xml:space="preserve"> </v>
      </c>
      <c r="U9" s="100"/>
      <c r="V9" s="100"/>
    </row>
    <row r="10" spans="1:22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P10" s="5"/>
      <c r="S10" s="40"/>
    </row>
    <row r="11" spans="1:22" ht="60" customHeight="1" thickTop="1" thickBot="1" x14ac:dyDescent="0.3">
      <c r="B11" s="84" t="s">
        <v>28</v>
      </c>
      <c r="C11" s="85"/>
      <c r="D11" s="85"/>
      <c r="E11" s="85"/>
      <c r="F11" s="85"/>
      <c r="G11" s="85"/>
      <c r="H11" s="74"/>
      <c r="I11" s="27"/>
      <c r="J11" s="27"/>
      <c r="K11" s="27"/>
      <c r="L11" s="28"/>
      <c r="M11" s="8"/>
      <c r="N11" s="8"/>
      <c r="O11" s="29"/>
      <c r="P11" s="29"/>
      <c r="Q11" s="30" t="s">
        <v>10</v>
      </c>
      <c r="R11" s="86" t="s">
        <v>11</v>
      </c>
      <c r="S11" s="87"/>
      <c r="T11" s="88"/>
      <c r="U11" s="22"/>
      <c r="V11" s="31"/>
    </row>
    <row r="12" spans="1:22" ht="33" customHeight="1" thickTop="1" thickBot="1" x14ac:dyDescent="0.3">
      <c r="B12" s="77" t="s">
        <v>27</v>
      </c>
      <c r="C12" s="78"/>
      <c r="D12" s="78"/>
      <c r="E12" s="78"/>
      <c r="F12" s="78"/>
      <c r="G12" s="78"/>
      <c r="H12" s="73"/>
      <c r="I12" s="32"/>
      <c r="L12" s="12"/>
      <c r="M12" s="12"/>
      <c r="N12" s="12"/>
      <c r="O12" s="33"/>
      <c r="P12" s="33"/>
      <c r="Q12" s="34">
        <f>SUM(P7:P9)</f>
        <v>14100</v>
      </c>
      <c r="R12" s="79">
        <f>SUM(S7:S9)</f>
        <v>0</v>
      </c>
      <c r="S12" s="80"/>
      <c r="T12" s="81"/>
    </row>
    <row r="13" spans="1:22" ht="14.25" customHeight="1" thickTop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DeOZzpeIkLZWWrrrLc8GzAYGNzvR3on1NhJP/LYyYkBy5IAQoj6Ya3oiQaeQVV1G3gU0mIENFdULIdztUR5ZAA==" saltValue="PDYS10vyBX128VxdP+C7Ww==" spinCount="100000" sheet="1" objects="1" scenarios="1"/>
  <mergeCells count="14">
    <mergeCell ref="U7:U9"/>
    <mergeCell ref="V8:V9"/>
    <mergeCell ref="H8:H9"/>
    <mergeCell ref="L8:L9"/>
    <mergeCell ref="B12:G12"/>
    <mergeCell ref="R12:T12"/>
    <mergeCell ref="B1:D1"/>
    <mergeCell ref="B11:G11"/>
    <mergeCell ref="R11:T11"/>
    <mergeCell ref="I7:I9"/>
    <mergeCell ref="J7:J9"/>
    <mergeCell ref="K7:K9"/>
    <mergeCell ref="M7:M9"/>
    <mergeCell ref="N7:N9"/>
  </mergeCells>
  <conditionalFormatting sqref="D7:D9">
    <cfRule type="containsBlanks" dxfId="7" priority="51">
      <formula>LEN(TRIM(D7))=0</formula>
    </cfRule>
  </conditionalFormatting>
  <conditionalFormatting sqref="T7:T9">
    <cfRule type="cellIs" dxfId="6" priority="43" operator="equal">
      <formula>"VYHOVUJE"</formula>
    </cfRule>
  </conditionalFormatting>
  <conditionalFormatting sqref="T7:T9">
    <cfRule type="cellIs" dxfId="5" priority="42" operator="equal">
      <formula>"NEVYHOVUJE"</formula>
    </cfRule>
  </conditionalFormatting>
  <conditionalFormatting sqref="G7:G9 R7:R9">
    <cfRule type="containsBlanks" dxfId="4" priority="23">
      <formula>LEN(TRIM(G7))=0</formula>
    </cfRule>
  </conditionalFormatting>
  <conditionalFormatting sqref="G7:G9">
    <cfRule type="containsBlanks" dxfId="3" priority="22">
      <formula>LEN(TRIM(G7))=0</formula>
    </cfRule>
  </conditionalFormatting>
  <conditionalFormatting sqref="G7:G9 R7:R9">
    <cfRule type="notContainsBlanks" dxfId="2" priority="21">
      <formula>LEN(TRIM(G7))&gt;0</formula>
    </cfRule>
  </conditionalFormatting>
  <conditionalFormatting sqref="G7:G9 R7:R9">
    <cfRule type="notContainsBlanks" dxfId="1" priority="20">
      <formula>LEN(TRIM(G7))&gt;0</formula>
    </cfRule>
  </conditionalFormatting>
  <conditionalFormatting sqref="G7:G9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2021-08-05T11:35:30Z</dcterms:modified>
</cp:coreProperties>
</file>